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168" windowHeight="104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<sst xmlns="http://schemas.openxmlformats.org/spreadsheetml/2006/main" count="15" uniqueCount="8">
  <si>
    <t>バイアス</t>
  </si>
  <si>
    <t>バイアス＾２</t>
  </si>
  <si>
    <t>周波数</t>
  </si>
  <si>
    <t>周波数^2</t>
  </si>
  <si>
    <t>半減期</t>
  </si>
  <si>
    <t>Q値</t>
  </si>
  <si>
    <t>1/Q</t>
  </si>
  <si>
    <t>1MΩ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</si>
</sst>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Sheet1!$D$2:$D$6</c:f>
              <c:numCache>
                <c:ptCount val="5"/>
                <c:pt idx="0">
                  <c:v>117637.40688560999</c:v>
                </c:pt>
                <c:pt idx="1">
                  <c:v>117635.69197635999</c:v>
                </c:pt>
                <c:pt idx="2">
                  <c:v>117634.11427088999</c:v>
                </c:pt>
                <c:pt idx="3">
                  <c:v>117631.57624516</c:v>
                </c:pt>
                <c:pt idx="4">
                  <c:v>117629.31262368998</c:v>
                </c:pt>
              </c:numCache>
            </c:numRef>
          </c:yVal>
          <c:smooth val="0"/>
        </c:ser>
        <c:axId val="16270443"/>
        <c:axId val="12216260"/>
      </c:scatterChart>
      <c:val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216260"/>
        <c:crosses val="autoZero"/>
        <c:crossBetween val="midCat"/>
        <c:dispUnits/>
      </c:valAx>
      <c:valAx>
        <c:axId val="1221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周波数^2[Hz^2]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27044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2GΩ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Sheet1!$B$2:$B$6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Sheet1!$G$2:$G$6</c:f>
              <c:numCache>
                <c:ptCount val="5"/>
                <c:pt idx="0">
                  <c:v>2.8721868478067024E-06</c:v>
                </c:pt>
                <c:pt idx="1">
                  <c:v>2.8342490901259503E-06</c:v>
                </c:pt>
                <c:pt idx="2">
                  <c:v>2.8218370960739863E-06</c:v>
                </c:pt>
                <c:pt idx="3">
                  <c:v>2.821867537970428E-06</c:v>
                </c:pt>
                <c:pt idx="4">
                  <c:v>2.821894689405185E-06</c:v>
                </c:pt>
              </c:numCache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バイアス電圧^2[V^2]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992974"/>
        <c:crosses val="autoZero"/>
        <c:crossBetween val="midCat"/>
        <c:dispUnits/>
      </c:val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1/Q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2837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Sheet1!$G$29:$G$33</c:f>
              <c:numCache>
                <c:ptCount val="5"/>
                <c:pt idx="0">
                  <c:v>3.635441962947889E-06</c:v>
                </c:pt>
                <c:pt idx="1">
                  <c:v>5.74536033817369E-06</c:v>
                </c:pt>
                <c:pt idx="2">
                  <c:v>9.325883873577171E-06</c:v>
                </c:pt>
                <c:pt idx="3">
                  <c:v>1.4624809472197577E-05</c:v>
                </c:pt>
                <c:pt idx="4">
                  <c:v>2.075798779629425E-05</c:v>
                </c:pt>
              </c:numCache>
            </c:numRef>
          </c:yVal>
          <c:smooth val="0"/>
        </c:ser>
        <c:axId val="47283583"/>
        <c:axId val="22899064"/>
      </c:scatterChart>
      <c:valAx>
        <c:axId val="47283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899064"/>
        <c:crosses val="autoZero"/>
        <c:crossBetween val="midCat"/>
        <c:dispUnits/>
      </c:valAx>
      <c:valAx>
        <c:axId val="2289906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2835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Sheet1!$B$29:$B$33</c:f>
              <c:numCache>
                <c:ptCount val="5"/>
                <c:pt idx="0">
                  <c:v>757.3503999999999</c:v>
                </c:pt>
                <c:pt idx="1">
                  <c:v>2853.6964000000003</c:v>
                </c:pt>
                <c:pt idx="2">
                  <c:v>6520.5625</c:v>
                </c:pt>
                <c:pt idx="3">
                  <c:v>11657.5209</c:v>
                </c:pt>
                <c:pt idx="4">
                  <c:v>17867.668899999997</c:v>
                </c:pt>
              </c:numCache>
            </c:numRef>
          </c:xVal>
          <c:yVal>
            <c:numRef>
              <c:f>Sheet1!$D$29:$D$33</c:f>
              <c:numCache>
                <c:ptCount val="5"/>
                <c:pt idx="0">
                  <c:v>117599.613184</c:v>
                </c:pt>
                <c:pt idx="1">
                  <c:v>117597.00694564</c:v>
                </c:pt>
                <c:pt idx="2">
                  <c:v>117594.94940944</c:v>
                </c:pt>
                <c:pt idx="3">
                  <c:v>117592.89189124001</c:v>
                </c:pt>
                <c:pt idx="4">
                  <c:v>117590.69722500001</c:v>
                </c:pt>
              </c:numCache>
            </c:numRef>
          </c:yVal>
          <c:smooth val="0"/>
        </c:ser>
        <c:axId val="4764985"/>
        <c:axId val="42884866"/>
      </c:scatterChart>
      <c:valAx>
        <c:axId val="4764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84866"/>
        <c:crosses val="autoZero"/>
        <c:crossBetween val="midCat"/>
        <c:dispUnits/>
      </c:valAx>
      <c:valAx>
        <c:axId val="4288486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64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466725</xdr:colOff>
      <xdr:row>7</xdr:row>
      <xdr:rowOff>133350</xdr:rowOff>
    </xdr:from>
    <xdr:to>
      <xdr:col>15</xdr:col>
      <xdr:colOff>133350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5562600" y="1276350"/>
        <a:ext cx="51530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7</xdr:row>
      <xdr:rowOff>19050</xdr:rowOff>
    </xdr:from>
    <xdr:to>
      <xdr:col>7</xdr:col>
      <xdr:colOff>180975</xdr:colOff>
      <xdr:row>25</xdr:row>
      <xdr:rowOff>66675</xdr:rowOff>
    </xdr:to>
    <xdr:graphicFrame>
      <xdr:nvGraphicFramePr>
        <xdr:cNvPr id="2" name="Chart 4"/>
        <xdr:cNvGraphicFramePr/>
      </xdr:nvGraphicFramePr>
      <xdr:xfrm>
        <a:off x="133350" y="1162050"/>
        <a:ext cx="514350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34</xdr:row>
      <xdr:rowOff>66675</xdr:rowOff>
    </xdr:from>
    <xdr:to>
      <xdr:col>7</xdr:col>
      <xdr:colOff>238125</xdr:colOff>
      <xdr:row>52</xdr:row>
      <xdr:rowOff>114300</xdr:rowOff>
    </xdr:to>
    <xdr:graphicFrame>
      <xdr:nvGraphicFramePr>
        <xdr:cNvPr id="3" name="Chart 5"/>
        <xdr:cNvGraphicFramePr/>
      </xdr:nvGraphicFramePr>
      <xdr:xfrm>
        <a:off x="200025" y="5753100"/>
        <a:ext cx="5133975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34</xdr:row>
      <xdr:rowOff>123825</xdr:rowOff>
    </xdr:from>
    <xdr:to>
      <xdr:col>14</xdr:col>
      <xdr:colOff>485775</xdr:colOff>
      <xdr:row>53</xdr:row>
      <xdr:rowOff>9525</xdr:rowOff>
    </xdr:to>
    <xdr:graphicFrame>
      <xdr:nvGraphicFramePr>
        <xdr:cNvPr id="4" name="Chart 7"/>
        <xdr:cNvGraphicFramePr/>
      </xdr:nvGraphicFramePr>
      <xdr:xfrm>
        <a:off x="5229225" y="5810250"/>
        <a:ext cx="5153025" cy="3143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9">
      <selection activeCell="I35" sqref="I35"/>
    </sheetView>
  </sheetViews>
  <sheetFormatPr defaultColWidth="9.00390625" defaultRowHeight="13.5"/>
  <cols>
    <col min="7" max="7" width="12.875" style="0" bestFit="1" customWidth="1"/>
  </cols>
  <sheetData>
    <row r="1" spans="1:7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2.75">
      <c r="A2">
        <v>27.52</v>
      </c>
      <c r="B2">
        <f>A2^2</f>
        <v>757.3503999999999</v>
      </c>
      <c r="C2">
        <v>342.9831</v>
      </c>
      <c r="D2">
        <f>C2^2</f>
        <v>117637.40688560999</v>
      </c>
      <c r="E2">
        <v>224</v>
      </c>
      <c r="F2">
        <f>E2*C2*3.1415/LOG(2,2.718)</f>
        <v>348166.763859264</v>
      </c>
      <c r="G2">
        <f>1/F2</f>
        <v>2.8721868478067024E-06</v>
      </c>
    </row>
    <row r="3" spans="1:7" ht="12.75">
      <c r="A3">
        <v>53.42</v>
      </c>
      <c r="B3">
        <f>A3^2</f>
        <v>2853.6964000000003</v>
      </c>
      <c r="C3">
        <v>342.9806</v>
      </c>
      <c r="D3">
        <f>C3^2</f>
        <v>117635.69197635999</v>
      </c>
      <c r="E3">
        <v>227</v>
      </c>
      <c r="F3">
        <f>E3*C3*3.1415/LOG(2,2.718)</f>
        <v>352827.13981767965</v>
      </c>
      <c r="G3">
        <f>1/F3</f>
        <v>2.8342490901259503E-06</v>
      </c>
    </row>
    <row r="4" spans="1:7" ht="12.75">
      <c r="A4">
        <v>80.75</v>
      </c>
      <c r="B4">
        <f>A4^2</f>
        <v>6520.5625</v>
      </c>
      <c r="C4">
        <v>342.9783</v>
      </c>
      <c r="D4">
        <f>C4^2</f>
        <v>117634.11427088999</v>
      </c>
      <c r="E4">
        <v>228</v>
      </c>
      <c r="F4">
        <f>E4*C4*3.1415/LOG(2,2.718)</f>
        <v>354379.0679452393</v>
      </c>
      <c r="G4">
        <f>1/F4</f>
        <v>2.8218370960739863E-06</v>
      </c>
    </row>
    <row r="5" spans="1:7" ht="12.75">
      <c r="A5">
        <v>107.97</v>
      </c>
      <c r="B5">
        <f>A5^2</f>
        <v>11657.5209</v>
      </c>
      <c r="C5">
        <v>342.9746</v>
      </c>
      <c r="D5">
        <f>C5^2</f>
        <v>117631.57624516</v>
      </c>
      <c r="E5">
        <v>228</v>
      </c>
      <c r="F5">
        <f>E5*C5*3.1415/LOG(2,2.718)</f>
        <v>354375.24495541345</v>
      </c>
      <c r="G5">
        <f>1/F5</f>
        <v>2.821867537970428E-06</v>
      </c>
    </row>
    <row r="6" spans="1:7" ht="12.75">
      <c r="A6">
        <v>133.67</v>
      </c>
      <c r="B6">
        <f>A6^2</f>
        <v>17867.668899999997</v>
      </c>
      <c r="C6">
        <v>342.9713</v>
      </c>
      <c r="D6">
        <f>C6^2</f>
        <v>117629.31262368998</v>
      </c>
      <c r="E6">
        <v>228</v>
      </c>
      <c r="F6">
        <f>E6*C6*3.1415/LOG(2,2.718)</f>
        <v>354371.8352617849</v>
      </c>
      <c r="G6">
        <f>1/F6</f>
        <v>2.821894689405185E-06</v>
      </c>
    </row>
    <row r="9" ht="12.75">
      <c r="B9">
        <f>LOG(8,2)</f>
        <v>3</v>
      </c>
    </row>
    <row r="10" ht="12.75">
      <c r="B10">
        <f>LOG(2,2.718)</f>
        <v>0.6932190564724923</v>
      </c>
    </row>
    <row r="27" ht="12.75">
      <c r="A27" t="s">
        <v>7</v>
      </c>
    </row>
    <row r="28" spans="1:7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 t="s">
        <v>5</v>
      </c>
      <c r="G28" t="s">
        <v>6</v>
      </c>
    </row>
    <row r="29" spans="1:7" ht="12.75">
      <c r="A29">
        <v>27.52</v>
      </c>
      <c r="B29">
        <f>A29^2</f>
        <v>757.3503999999999</v>
      </c>
      <c r="C29">
        <v>342.928</v>
      </c>
      <c r="D29">
        <f>C29^2</f>
        <v>117599.613184</v>
      </c>
      <c r="E29">
        <f>177</f>
        <v>177</v>
      </c>
      <c r="F29">
        <f>E29*C29*3.1415/LOG(2,2.718)</f>
        <v>275069.7192231134</v>
      </c>
      <c r="G29">
        <f>1/F29</f>
        <v>3.635441962947889E-06</v>
      </c>
    </row>
    <row r="30" spans="1:7" ht="12.75">
      <c r="A30">
        <v>53.42</v>
      </c>
      <c r="B30">
        <f>A30^2</f>
        <v>2853.6964000000003</v>
      </c>
      <c r="C30">
        <v>342.9242</v>
      </c>
      <c r="D30">
        <f>C30^2</f>
        <v>117597.00694564</v>
      </c>
      <c r="E30">
        <v>112</v>
      </c>
      <c r="F30">
        <f>E30*C30*3.1415/LOG(2,2.718)</f>
        <v>174053.48683802062</v>
      </c>
      <c r="G30">
        <f>1/F30</f>
        <v>5.74536033817369E-06</v>
      </c>
    </row>
    <row r="31" spans="1:7" ht="12.75">
      <c r="A31">
        <v>80.75</v>
      </c>
      <c r="B31">
        <f>A31^2</f>
        <v>6520.5625</v>
      </c>
      <c r="C31">
        <v>342.9212</v>
      </c>
      <c r="D31">
        <f>C31^2</f>
        <v>117594.94940944</v>
      </c>
      <c r="E31">
        <v>69</v>
      </c>
      <c r="F31">
        <f>E31*C31*3.1415/LOG(2,2.718)</f>
        <v>107228.44221053178</v>
      </c>
      <c r="G31">
        <f>1/F31</f>
        <v>9.325883873577171E-06</v>
      </c>
    </row>
    <row r="32" spans="1:7" ht="12.75">
      <c r="A32">
        <v>107.97</v>
      </c>
      <c r="B32">
        <f>A32^2</f>
        <v>11657.5209</v>
      </c>
      <c r="C32">
        <v>342.9182</v>
      </c>
      <c r="D32">
        <f>C32^2</f>
        <v>117592.89189124001</v>
      </c>
      <c r="E32">
        <v>44</v>
      </c>
      <c r="F32">
        <f>E32*C32*3.1415/LOG(2,2.718)</f>
        <v>68376.95915977881</v>
      </c>
      <c r="G32">
        <f>1/F32</f>
        <v>1.4624809472197577E-05</v>
      </c>
    </row>
    <row r="33" spans="1:7" ht="12.75">
      <c r="A33">
        <v>133.67</v>
      </c>
      <c r="B33">
        <f>A33^2</f>
        <v>17867.668899999997</v>
      </c>
      <c r="C33">
        <v>342.915</v>
      </c>
      <c r="D33">
        <f>C33^2</f>
        <v>117590.69722500001</v>
      </c>
      <c r="E33">
        <v>31</v>
      </c>
      <c r="F33">
        <f>E33*C33*3.1415/LOG(2,2.718)</f>
        <v>48174.226221412544</v>
      </c>
      <c r="G33">
        <f>1/F33</f>
        <v>2.075798779629425E-05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坪野研究室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学生実験ブラウン運動</dc:creator>
  <cp:keywords/>
  <dc:description/>
  <cp:lastModifiedBy>学生実験ブラウン運動</cp:lastModifiedBy>
  <dcterms:created xsi:type="dcterms:W3CDTF">2010-01-20T05:23:26Z</dcterms:created>
  <dcterms:modified xsi:type="dcterms:W3CDTF">2010-01-20T07:31:48Z</dcterms:modified>
  <cp:category/>
  <cp:version/>
  <cp:contentType/>
  <cp:contentStatus/>
</cp:coreProperties>
</file>